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co2 prestatielader\2022\"/>
    </mc:Choice>
  </mc:AlternateContent>
  <xr:revisionPtr revIDLastSave="0" documentId="8_{C61EC4C8-2809-47D4-BE25-0A35B2309A8A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geschate footprint" sheetId="14" r:id="rId1"/>
    <sheet name="werkelijke footprint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4" l="1"/>
  <c r="F25" i="14"/>
  <c r="F24" i="14"/>
  <c r="F23" i="14"/>
  <c r="F22" i="14"/>
  <c r="G17" i="14"/>
  <c r="G28" i="13"/>
  <c r="F25" i="13"/>
  <c r="F24" i="13"/>
  <c r="F23" i="13"/>
  <c r="F22" i="13"/>
  <c r="G17" i="13"/>
  <c r="F28" i="14" l="1"/>
  <c r="H26" i="14" s="1"/>
  <c r="H23" i="14"/>
  <c r="H24" i="14"/>
  <c r="H25" i="14"/>
  <c r="H22" i="14"/>
  <c r="F28" i="13"/>
  <c r="H26" i="13" s="1"/>
  <c r="H28" i="14" l="1"/>
  <c r="H25" i="13"/>
  <c r="H23" i="13"/>
  <c r="H24" i="13"/>
  <c r="H22" i="13"/>
  <c r="H28" i="13" l="1"/>
</calcChain>
</file>

<file path=xl/sharedStrings.xml><?xml version="1.0" encoding="utf-8"?>
<sst xmlns="http://schemas.openxmlformats.org/spreadsheetml/2006/main" count="100" uniqueCount="44">
  <si>
    <t>Categorie</t>
  </si>
  <si>
    <t>Contactpersoon</t>
  </si>
  <si>
    <t>Ton CO2</t>
  </si>
  <si>
    <t>Eenheid</t>
  </si>
  <si>
    <t>Aantal vestigingen</t>
  </si>
  <si>
    <t>Algemene gegevens</t>
  </si>
  <si>
    <t>Verwarming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</si>
  <si>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</si>
  <si>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</si>
  <si>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</si>
  <si>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</si>
  <si>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</si>
  <si>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</si>
  <si>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</si>
  <si>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</si>
  <si>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</si>
  <si>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</si>
  <si>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</si>
  <si>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</si>
  <si>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</si>
  <si>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Aardgas</t>
  </si>
  <si>
    <t>Machines en auto's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</si>
  <si>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</si>
  <si>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</si>
  <si>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</si>
  <si>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</si>
  <si>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</si>
  <si>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</si>
  <si>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</si>
  <si>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</si>
  <si>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Geen</t>
  </si>
  <si>
    <t>Proc.</t>
  </si>
  <si>
    <t xml:space="preserve">Diesel </t>
  </si>
  <si>
    <t xml:space="preserve">CO2 emissie scope 1, 2 en 3 (business travel) in tonnen totaal </t>
  </si>
  <si>
    <t>Smits BV</t>
  </si>
  <si>
    <t>M.A. Smits</t>
  </si>
  <si>
    <t>BM</t>
  </si>
  <si>
    <t>aspen</t>
  </si>
  <si>
    <t xml:space="preserve">groene stroom nl </t>
  </si>
  <si>
    <t>elektriciteir</t>
  </si>
  <si>
    <t>kwh</t>
  </si>
  <si>
    <t>bosmaaier en motorzaag</t>
  </si>
  <si>
    <t>auto's</t>
  </si>
  <si>
    <t>Smits BV werkbestek perceel 7 2022 werkelijkheid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</si>
</sst>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8" fillId="2" borderId="0" applyNumberFormat="0" applyBorder="0" applyAlignment="0" applyProtection="0"/>
    <xf numFmtId="0" fontId="12" fillId="5" borderId="1" applyNumberFormat="0" applyAlignment="0" applyProtection="0"/>
    <xf numFmtId="0" fontId="14" fillId="6" borderId="2" applyNumberFormat="0" applyAlignment="0" applyProtection="0"/>
    <xf numFmtId="0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4" borderId="1" applyNumberFormat="0" applyAlignment="0" applyProtection="0"/>
    <xf numFmtId="0" fontId="13" fillId="0" borderId="3" applyNumberFormat="0" applyFill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9" fillId="7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8" borderId="7" applyNumberFormat="0" applyFont="0" applyAlignment="0" applyProtection="0"/>
    <xf numFmtId="0" fontId="11" fillId="5" borderId="8" applyNumberFormat="0" applyAlignment="0" applyProtection="0"/>
    <xf numFmtId="9" fontId="19" fillId="0" borderId="0" applyFont="0" applyFill="0" applyBorder="0" applyAlignment="0" applyProtection="0"/>
    <xf numFmtId="0" fontId="21" fillId="0" borderId="0">
      <alignment horizontal="right"/>
    </xf>
    <xf numFmtId="0" fontId="21" fillId="0" borderId="0">
      <alignment horizontal="left"/>
    </xf>
    <xf numFmtId="0" fontId="19" fillId="0" borderId="0"/>
    <xf numFmtId="0" fontId="3" fillId="0" borderId="0" applyNumberFormat="0" applyFill="0" applyBorder="0" applyAlignment="0" applyProtection="0"/>
    <xf numFmtId="0" fontId="22" fillId="0" borderId="0">
      <alignment horizontal="left" vertical="top"/>
    </xf>
    <xf numFmtId="0" fontId="23" fillId="0" borderId="0">
      <alignment horizontal="left"/>
    </xf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24" fillId="0" borderId="0" xfId="0" applyFont="1" applyFill="1" applyAlignment="1" applyProtection="1">
      <alignment vertical="top"/>
      <protection locked="0"/>
    </xf>
    <xf numFmtId="0" fontId="25" fillId="0" borderId="0" xfId="0" applyFont="1" applyFill="1" applyAlignment="1" applyProtection="1">
      <alignment vertical="top"/>
      <protection locked="0"/>
    </xf>
    <xf numFmtId="0" fontId="25" fillId="0" borderId="0" xfId="0" applyFont="1" applyFill="1" applyAlignment="1" applyProtection="1">
      <alignment horizontal="center" vertical="top"/>
      <protection locked="0"/>
    </xf>
    <xf numFmtId="0" fontId="25" fillId="10" borderId="10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25" fillId="0" borderId="10" xfId="0" applyFont="1" applyFill="1" applyBorder="1" applyAlignment="1" applyProtection="1">
      <alignment vertical="top"/>
      <protection locked="0"/>
    </xf>
    <xf numFmtId="0" fontId="25" fillId="0" borderId="14" xfId="0" applyFont="1" applyFill="1" applyBorder="1" applyAlignment="1" applyProtection="1">
      <alignment vertical="top"/>
      <protection locked="0"/>
    </xf>
    <xf numFmtId="0" fontId="25" fillId="0" borderId="10" xfId="0" applyFont="1" applyFill="1" applyBorder="1" applyAlignment="1" applyProtection="1">
      <alignment horizontal="center" vertical="top"/>
      <protection locked="0"/>
    </xf>
    <xf numFmtId="0" fontId="25" fillId="0" borderId="12" xfId="0" applyFont="1" applyFill="1" applyBorder="1" applyAlignment="1" applyProtection="1">
      <alignment vertical="top"/>
      <protection locked="0"/>
    </xf>
    <xf numFmtId="0" fontId="25" fillId="9" borderId="0" xfId="0" applyFont="1" applyFill="1" applyBorder="1" applyAlignment="1" applyProtection="1">
      <alignment vertical="top"/>
      <protection locked="0"/>
    </xf>
    <xf numFmtId="0" fontId="26" fillId="10" borderId="13" xfId="0" applyFont="1" applyFill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horizontal="center"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28" fillId="0" borderId="15" xfId="0" applyFont="1" applyFill="1" applyBorder="1" applyAlignment="1" applyProtection="1">
      <alignment vertical="top"/>
      <protection locked="0"/>
    </xf>
    <xf numFmtId="0" fontId="28" fillId="0" borderId="10" xfId="0" applyFont="1" applyFill="1" applyBorder="1" applyAlignment="1" applyProtection="1">
      <alignment vertical="top"/>
      <protection locked="0"/>
    </xf>
    <xf numFmtId="0" fontId="28" fillId="0" borderId="16" xfId="0" applyFont="1" applyFill="1" applyBorder="1" applyAlignment="1" applyProtection="1">
      <alignment vertical="top"/>
      <protection locked="0"/>
    </xf>
    <xf numFmtId="169" fontId="28" fillId="0" borderId="13" xfId="0" applyNumberFormat="1" applyFont="1" applyFill="1" applyBorder="1" applyAlignment="1" applyProtection="1">
      <alignment horizontal="left" vertical="top"/>
      <protection locked="0"/>
    </xf>
    <xf numFmtId="0" fontId="28" fillId="0" borderId="17" xfId="0" applyFont="1" applyFill="1" applyBorder="1" applyAlignment="1" applyProtection="1">
      <alignment vertical="top"/>
      <protection locked="0"/>
    </xf>
    <xf numFmtId="0" fontId="29" fillId="10" borderId="10" xfId="0" applyFont="1" applyFill="1" applyBorder="1" applyAlignment="1" applyProtection="1">
      <alignment horizontal="center" vertical="top"/>
      <protection locked="0"/>
    </xf>
    <xf numFmtId="0" fontId="29" fillId="10" borderId="10" xfId="0" applyFont="1" applyFill="1" applyBorder="1" applyAlignment="1" applyProtection="1">
      <alignment vertical="top"/>
      <protection locked="0"/>
    </xf>
    <xf numFmtId="0" fontId="29" fillId="10" borderId="14" xfId="0" applyFont="1" applyFill="1" applyBorder="1" applyAlignment="1" applyProtection="1">
      <alignment vertical="top"/>
      <protection locked="0"/>
    </xf>
    <xf numFmtId="0" fontId="28" fillId="0" borderId="12" xfId="0" applyFont="1" applyFill="1" applyBorder="1" applyAlignment="1" applyProtection="1">
      <alignment vertical="top"/>
      <protection locked="0"/>
    </xf>
    <xf numFmtId="170" fontId="28" fillId="0" borderId="12" xfId="0" applyNumberFormat="1" applyFont="1" applyFill="1" applyBorder="1" applyAlignment="1" applyProtection="1">
      <alignment horizontal="right" vertical="top"/>
      <protection locked="0"/>
    </xf>
    <xf numFmtId="0" fontId="28" fillId="0" borderId="12" xfId="0" applyFont="1" applyFill="1" applyBorder="1" applyAlignment="1" applyProtection="1">
      <alignment horizontal="right" vertical="top"/>
      <protection locked="0"/>
    </xf>
    <xf numFmtId="3" fontId="28" fillId="0" borderId="12" xfId="0" applyNumberFormat="1" applyFont="1" applyFill="1" applyBorder="1" applyAlignment="1" applyProtection="1">
      <alignment horizontal="right" vertical="top"/>
      <protection locked="0"/>
    </xf>
    <xf numFmtId="0" fontId="28" fillId="0" borderId="12" xfId="0" applyFont="1" applyFill="1" applyBorder="1" applyAlignment="1" applyProtection="1">
      <alignment horizontal="left" vertical="top"/>
      <protection locked="0"/>
    </xf>
    <xf numFmtId="0" fontId="30" fillId="0" borderId="12" xfId="0" applyFont="1" applyFill="1" applyBorder="1" applyAlignment="1" applyProtection="1">
      <alignment horizontal="left" vertical="top"/>
    </xf>
    <xf numFmtId="0" fontId="30" fillId="0" borderId="12" xfId="0" applyFont="1" applyFill="1" applyBorder="1" applyAlignment="1" applyProtection="1">
      <alignment horizontal="center" vertical="top"/>
    </xf>
    <xf numFmtId="0" fontId="30" fillId="0" borderId="12" xfId="0" applyFont="1" applyFill="1" applyBorder="1" applyAlignment="1" applyProtection="1">
      <alignment vertical="top"/>
    </xf>
    <xf numFmtId="165" fontId="26" fillId="10" borderId="14" xfId="0" applyNumberFormat="1" applyFont="1" applyFill="1" applyBorder="1" applyAlignment="1" applyProtection="1">
      <alignment vertical="top"/>
    </xf>
    <xf numFmtId="0" fontId="30" fillId="0" borderId="15" xfId="0" applyFont="1" applyFill="1" applyBorder="1" applyAlignment="1" applyProtection="1">
      <alignment vertical="top"/>
      <protection locked="0"/>
    </xf>
    <xf numFmtId="171" fontId="28" fillId="0" borderId="12" xfId="0" applyNumberFormat="1" applyFont="1" applyFill="1" applyBorder="1" applyAlignment="1" applyProtection="1">
      <alignment vertical="top"/>
      <protection locked="0"/>
    </xf>
    <xf numFmtId="9" fontId="28" fillId="0" borderId="12" xfId="13" applyNumberFormat="1" applyFont="1" applyFill="1" applyBorder="1" applyAlignment="1" applyProtection="1">
      <alignment vertical="top"/>
      <protection locked="0"/>
    </xf>
    <xf numFmtId="0" fontId="28" fillId="0" borderId="12" xfId="0" applyFont="1" applyFill="1" applyBorder="1" applyAlignment="1" applyProtection="1">
      <alignment vertical="top"/>
    </xf>
    <xf numFmtId="3" fontId="28" fillId="0" borderId="12" xfId="0" applyNumberFormat="1" applyFont="1" applyFill="1" applyBorder="1" applyAlignment="1" applyProtection="1">
      <alignment vertical="top"/>
      <protection locked="0"/>
    </xf>
    <xf numFmtId="3" fontId="28" fillId="0" borderId="12" xfId="0" applyNumberFormat="1" applyFont="1" applyFill="1" applyBorder="1" applyAlignment="1" applyProtection="1">
      <alignment vertical="top"/>
    </xf>
    <xf numFmtId="0" fontId="28" fillId="0" borderId="0" xfId="0" applyFont="1" applyFill="1" applyAlignment="1" applyProtection="1">
      <alignment vertical="top"/>
      <protection locked="0"/>
    </xf>
    <xf numFmtId="0" fontId="28" fillId="0" borderId="12" xfId="0" applyFont="1" applyBorder="1" applyAlignment="1">
      <alignment wrapText="1"/>
    </xf>
    <xf numFmtId="0" fontId="30" fillId="0" borderId="12" xfId="0" applyFont="1" applyFill="1" applyBorder="1" applyAlignment="1" applyProtection="1">
      <alignment horizontal="right" vertical="top"/>
      <protection locked="0"/>
    </xf>
    <xf numFmtId="0" fontId="30" fillId="0" borderId="14" xfId="0" applyFont="1" applyFill="1" applyBorder="1" applyAlignment="1" applyProtection="1">
      <alignment horizontal="right" vertical="top"/>
      <protection locked="0"/>
    </xf>
    <xf numFmtId="3" fontId="28" fillId="0" borderId="12" xfId="0" applyNumberFormat="1" applyFont="1" applyFill="1" applyBorder="1" applyAlignment="1" applyProtection="1">
      <alignment horizontal="left" vertical="top"/>
      <protection locked="0"/>
    </xf>
    <xf numFmtId="171" fontId="26" fillId="10" borderId="14" xfId="0" applyNumberFormat="1" applyFont="1" applyFill="1" applyBorder="1" applyAlignment="1" applyProtection="1">
      <alignment vertical="top"/>
    </xf>
    <xf numFmtId="0" fontId="28" fillId="0" borderId="12" xfId="0" applyFont="1" applyFill="1" applyBorder="1" applyAlignment="1" applyProtection="1">
      <alignment horizontal="left" vertical="center"/>
    </xf>
    <xf numFmtId="9" fontId="28" fillId="0" borderId="12" xfId="13" applyNumberFormat="1" applyFont="1" applyFill="1" applyBorder="1" applyAlignment="1" applyProtection="1">
      <alignment horizontal="left" vertical="top"/>
      <protection locked="0"/>
    </xf>
    <xf numFmtId="0" fontId="28" fillId="0" borderId="12" xfId="0" applyFont="1" applyFill="1" applyBorder="1" applyAlignment="1" applyProtection="1">
      <alignment vertical="center"/>
    </xf>
    <xf numFmtId="3" fontId="28" fillId="0" borderId="12" xfId="0" applyNumberFormat="1" applyFont="1" applyFill="1" applyBorder="1" applyAlignment="1" applyProtection="1">
      <alignment vertical="center"/>
    </xf>
    <xf numFmtId="165" fontId="28" fillId="0" borderId="12" xfId="0" applyNumberFormat="1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/>
      <protection locked="0"/>
    </xf>
    <xf numFmtId="0" fontId="25" fillId="10" borderId="0" xfId="0" applyFont="1" applyFill="1" applyAlignment="1" applyProtection="1">
      <alignment vertical="top"/>
      <protection locked="0"/>
    </xf>
    <xf numFmtId="0" fontId="28" fillId="0" borderId="13" xfId="0" applyFont="1" applyFill="1" applyBorder="1" applyAlignment="1" applyProtection="1">
      <alignment horizontal="left" vertical="top"/>
      <protection locked="0"/>
    </xf>
    <xf numFmtId="0" fontId="27" fillId="0" borderId="11" xfId="0" applyFont="1" applyFill="1" applyBorder="1" applyAlignment="1" applyProtection="1">
      <alignment horizontal="center" vertical="top"/>
      <protection locked="0"/>
    </xf>
    <xf numFmtId="49" fontId="28" fillId="0" borderId="13" xfId="0" applyNumberFormat="1" applyFont="1" applyFill="1" applyBorder="1" applyAlignment="1" applyProtection="1">
      <alignment horizontal="left" vertical="top"/>
      <protection locked="0"/>
    </xf>
    <xf numFmtId="49" fontId="28" fillId="0" borderId="10" xfId="0" applyNumberFormat="1" applyFont="1" applyFill="1" applyBorder="1" applyAlignment="1" applyProtection="1">
      <alignment horizontal="left" vertical="top"/>
      <protection locked="0"/>
    </xf>
    <xf numFmtId="0" fontId="28" fillId="0" borderId="13" xfId="0" applyFont="1" applyFill="1" applyBorder="1" applyAlignment="1" applyProtection="1">
      <alignment horizontal="left" vertical="top"/>
      <protection locked="0"/>
    </xf>
    <xf numFmtId="0" fontId="28" fillId="0" borderId="10" xfId="0" applyFont="1" applyFill="1" applyBorder="1" applyAlignment="1" applyProtection="1">
      <alignment horizontal="left" vertical="top"/>
      <protection locked="0"/>
    </xf>
    <xf numFmtId="0" fontId="28" fillId="0" borderId="14" xfId="0" applyFont="1" applyFill="1" applyBorder="1" applyAlignment="1" applyProtection="1">
      <alignment horizontal="left" vertical="top"/>
      <protection locked="0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'geschate footprint'!$F$21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8D6-4DE3-93A0-6EC2A6E9ECF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8D6-4DE3-93A0-6EC2A6E9ECF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8D6-4DE3-93A0-6EC2A6E9ECF4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8D6-4DE3-93A0-6EC2A6E9ECF4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8D6-4DE3-93A0-6EC2A6E9ECF4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8D6-4DE3-93A0-6EC2A6E9EC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'geschate footprint'!$A$22:$B$26</c:f>
              <c:multiLvlStrCache>
                <c:ptCount val="5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Diesel </c:v>
                  </c:pt>
                  <c:pt idx="3">
                    <c:v>aspen</c:v>
                  </c:pt>
                  <c:pt idx="4">
                    <c:v>groene stroom nl 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auto's</c:v>
                  </c:pt>
                  <c:pt idx="3">
                    <c:v>bosmaaier en motorzaag</c:v>
                  </c:pt>
                  <c:pt idx="4">
                    <c:v>elektriciteir</c:v>
                  </c:pt>
                </c:lvl>
              </c:multiLvlStrCache>
            </c:multiLvlStrRef>
          </c:cat>
          <c:val>
            <c:numRef>
              <c:f>'geschate footprint'!$F$22:$F$26</c:f>
              <c:numCache>
                <c:formatCode>#,##0.0</c:formatCode>
                <c:ptCount val="5"/>
                <c:pt idx="0">
                  <c:v>2.085</c:v>
                </c:pt>
                <c:pt idx="1">
                  <c:v>35.250476799999994</c:v>
                </c:pt>
                <c:pt idx="2">
                  <c:v>6.2982695999999994</c:v>
                </c:pt>
                <c:pt idx="3">
                  <c:v>6.4032000000000006E-2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D6-4DE3-93A0-6EC2A6E9ECF4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D6-4DE3-93A0-6EC2A6E9EC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'werkelijke footprint'!$F$21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1C-44D5-AD29-AD3DA71A811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1C-44D5-AD29-AD3DA71A811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1C-44D5-AD29-AD3DA71A811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01C-44D5-AD29-AD3DA71A8113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01C-44D5-AD29-AD3DA71A8113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01C-44D5-AD29-AD3DA71A811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'werkelijke footprint'!$A$22:$B$26</c:f>
              <c:multiLvlStrCache>
                <c:ptCount val="5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Diesel </c:v>
                  </c:pt>
                  <c:pt idx="3">
                    <c:v>aspen</c:v>
                  </c:pt>
                  <c:pt idx="4">
                    <c:v>groene stroom nl 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auto's</c:v>
                  </c:pt>
                  <c:pt idx="3">
                    <c:v>bosmaaier en motorzaag</c:v>
                  </c:pt>
                  <c:pt idx="4">
                    <c:v>elektriciteir</c:v>
                  </c:pt>
                </c:lvl>
              </c:multiLvlStrCache>
            </c:multiLvlStrRef>
          </c:cat>
          <c:val>
            <c:numRef>
              <c:f>'werkelijke footprint'!$F$22:$F$26</c:f>
              <c:numCache>
                <c:formatCode>#,##0.0</c:formatCode>
                <c:ptCount val="5"/>
                <c:pt idx="0">
                  <c:v>2.085</c:v>
                </c:pt>
                <c:pt idx="1">
                  <c:v>33.259352</c:v>
                </c:pt>
                <c:pt idx="2">
                  <c:v>2.7741352800000003</c:v>
                </c:pt>
                <c:pt idx="3">
                  <c:v>5.568E-2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1C-44D5-AD29-AD3DA71A8113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1C-44D5-AD29-AD3DA71A81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19049</xdr:rowOff>
    </xdr:from>
    <xdr:to>
      <xdr:col>8</xdr:col>
      <xdr:colOff>9524</xdr:colOff>
      <xdr:row>54</xdr:row>
      <xdr:rowOff>9524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F5A14B3-7BA5-495E-A26A-5DDEE9E22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19049</xdr:rowOff>
    </xdr:from>
    <xdr:to>
      <xdr:col>8</xdr:col>
      <xdr:colOff>9524</xdr:colOff>
      <xdr:row>54</xdr:row>
      <xdr:rowOff>9524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12CAFBD-8545-4C07-9320-A60BA0DCE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59A6-8B2C-4925-8667-DFD9BE68E062}">
  <dimension ref="A1:H28"/>
  <sheetViews>
    <sheetView tabSelected="1" topLeftCell="A25" zoomScaleNormal="100" workbookViewId="0">
      <selection activeCell="M35" sqref="M35"/>
    </sheetView>
  </sheetViews>
  <sheetFormatPr defaultRowHeight="12" x14ac:dyDescent="0.2"/>
  <cols>
    <col min="1" max="1" width="23.5703125" style="1" customWidth="1"/>
    <col min="2" max="2" width="26" style="6" customWidth="1"/>
    <col min="3" max="3" width="8.28515625" style="1" customWidth="1"/>
    <col min="4" max="4" width="9.42578125" style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12" t="s">
        <v>9</v>
      </c>
      <c r="B1" s="13"/>
      <c r="C1" s="14"/>
      <c r="D1" s="14"/>
      <c r="E1" s="14"/>
      <c r="F1" s="15"/>
      <c r="G1" s="15"/>
      <c r="H1" s="15"/>
    </row>
    <row r="2" spans="1:8" ht="15" x14ac:dyDescent="0.2">
      <c r="A2" s="55" t="s">
        <v>22</v>
      </c>
      <c r="B2" s="55"/>
      <c r="C2" s="55"/>
      <c r="D2" s="55"/>
      <c r="E2" s="55"/>
      <c r="F2" s="55"/>
      <c r="G2" s="5"/>
      <c r="H2" s="2"/>
    </row>
    <row r="3" spans="1:8" ht="15" x14ac:dyDescent="0.2">
      <c r="A3" s="12" t="s">
        <v>5</v>
      </c>
      <c r="B3" s="13"/>
      <c r="C3" s="14"/>
      <c r="D3" s="14"/>
      <c r="E3" s="14"/>
      <c r="F3" s="15"/>
      <c r="G3" s="15"/>
      <c r="H3" s="15"/>
    </row>
    <row r="4" spans="1:8" ht="15" x14ac:dyDescent="0.2">
      <c r="A4" s="16"/>
      <c r="B4" s="17"/>
      <c r="C4" s="16"/>
      <c r="D4" s="16"/>
      <c r="E4" s="16"/>
      <c r="F4" s="16"/>
      <c r="G4" s="5"/>
      <c r="H4" s="2"/>
    </row>
    <row r="5" spans="1:8" ht="15" x14ac:dyDescent="0.2">
      <c r="A5" s="18" t="s">
        <v>10</v>
      </c>
      <c r="B5" s="54" t="s">
        <v>34</v>
      </c>
      <c r="C5" s="19"/>
      <c r="D5" s="7"/>
      <c r="E5" s="7"/>
      <c r="F5" s="7"/>
      <c r="G5" s="7"/>
      <c r="H5" s="8"/>
    </row>
    <row r="6" spans="1:8" ht="15" x14ac:dyDescent="0.2">
      <c r="A6" s="20" t="s">
        <v>11</v>
      </c>
      <c r="B6" s="21">
        <v>44572</v>
      </c>
      <c r="C6" s="19"/>
      <c r="D6" s="7"/>
      <c r="E6" s="7"/>
      <c r="F6" s="7"/>
      <c r="G6" s="7"/>
      <c r="H6" s="8"/>
    </row>
    <row r="7" spans="1:8" ht="15" x14ac:dyDescent="0.2">
      <c r="A7" s="20" t="s">
        <v>16</v>
      </c>
      <c r="B7" s="54">
        <v>2021</v>
      </c>
      <c r="C7" s="19"/>
      <c r="D7" s="7"/>
      <c r="E7" s="7"/>
      <c r="F7" s="7"/>
      <c r="G7" s="7"/>
      <c r="H7" s="8"/>
    </row>
    <row r="8" spans="1:8" ht="15" x14ac:dyDescent="0.2">
      <c r="A8" s="22" t="s">
        <v>1</v>
      </c>
      <c r="B8" s="56" t="s">
        <v>35</v>
      </c>
      <c r="C8" s="57"/>
      <c r="D8" s="7"/>
      <c r="E8" s="9"/>
      <c r="F8" s="7"/>
      <c r="G8" s="7"/>
      <c r="H8" s="8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x14ac:dyDescent="0.2">
      <c r="A10" s="12" t="s">
        <v>12</v>
      </c>
      <c r="B10" s="23"/>
      <c r="C10" s="24"/>
      <c r="D10" s="24"/>
      <c r="E10" s="24"/>
      <c r="F10" s="25"/>
      <c r="G10" s="25"/>
      <c r="H10" s="25"/>
    </row>
    <row r="11" spans="1:8" ht="15" x14ac:dyDescent="0.2">
      <c r="A11" s="2"/>
      <c r="B11" s="3"/>
      <c r="C11" s="2"/>
      <c r="D11" s="2"/>
      <c r="E11" s="2"/>
      <c r="F11" s="2"/>
      <c r="G11" s="2"/>
      <c r="H11" s="2"/>
    </row>
    <row r="12" spans="1:8" ht="15" x14ac:dyDescent="0.2">
      <c r="A12" s="18" t="s">
        <v>13</v>
      </c>
      <c r="B12" s="58" t="s">
        <v>43</v>
      </c>
      <c r="C12" s="59"/>
      <c r="D12" s="59"/>
      <c r="E12" s="59"/>
      <c r="F12" s="59"/>
      <c r="G12" s="59"/>
      <c r="H12" s="60"/>
    </row>
    <row r="13" spans="1:8" ht="15" x14ac:dyDescent="0.2">
      <c r="A13" s="20" t="s">
        <v>17</v>
      </c>
      <c r="B13" s="58" t="s">
        <v>30</v>
      </c>
      <c r="C13" s="59"/>
      <c r="D13" s="59"/>
      <c r="E13" s="59"/>
      <c r="F13" s="59"/>
      <c r="G13" s="59"/>
      <c r="H13" s="60"/>
    </row>
    <row r="14" spans="1:8" ht="15" x14ac:dyDescent="0.2">
      <c r="A14" s="20" t="s">
        <v>4</v>
      </c>
      <c r="B14" s="54">
        <v>1</v>
      </c>
      <c r="C14" s="26"/>
      <c r="D14" s="26"/>
      <c r="E14" s="43" t="s">
        <v>27</v>
      </c>
      <c r="F14" s="44" t="s">
        <v>28</v>
      </c>
      <c r="G14" s="44" t="s">
        <v>29</v>
      </c>
      <c r="H14" s="44" t="s">
        <v>29</v>
      </c>
    </row>
    <row r="15" spans="1:8" ht="15" x14ac:dyDescent="0.2">
      <c r="A15" s="26" t="s">
        <v>23</v>
      </c>
      <c r="B15" s="27" t="s">
        <v>36</v>
      </c>
      <c r="C15" s="28"/>
      <c r="D15" s="28" t="s">
        <v>24</v>
      </c>
      <c r="E15" s="29"/>
      <c r="F15" s="26"/>
      <c r="G15" s="26">
        <v>100</v>
      </c>
      <c r="H15" s="26">
        <v>0</v>
      </c>
    </row>
    <row r="16" spans="1:8" ht="15" x14ac:dyDescent="0.2">
      <c r="A16" s="26" t="s">
        <v>25</v>
      </c>
      <c r="B16" s="27" t="s">
        <v>36</v>
      </c>
      <c r="C16" s="28"/>
      <c r="D16" s="28" t="s">
        <v>24</v>
      </c>
      <c r="E16" s="29"/>
      <c r="F16" s="26"/>
      <c r="G16" s="26">
        <v>100</v>
      </c>
      <c r="H16" s="26">
        <v>0</v>
      </c>
    </row>
    <row r="17" spans="1:8" ht="15" x14ac:dyDescent="0.2">
      <c r="A17" s="26" t="s">
        <v>26</v>
      </c>
      <c r="B17" s="29"/>
      <c r="C17" s="30"/>
      <c r="D17" s="28"/>
      <c r="E17" s="45"/>
      <c r="F17" s="26"/>
      <c r="G17" s="26" t="e">
        <f t="shared" ref="G17" si="0">D16-G16</f>
        <v>#VALUE!</v>
      </c>
      <c r="H17" s="26"/>
    </row>
    <row r="18" spans="1:8" ht="15" x14ac:dyDescent="0.2">
      <c r="A18" s="2"/>
      <c r="B18" s="3"/>
      <c r="C18" s="2"/>
      <c r="D18" s="2"/>
      <c r="E18" s="2"/>
      <c r="F18" s="2"/>
      <c r="G18" s="10"/>
      <c r="H18" s="2"/>
    </row>
    <row r="19" spans="1:8" ht="15" x14ac:dyDescent="0.2">
      <c r="A19" s="12" t="s">
        <v>14</v>
      </c>
      <c r="B19" s="13"/>
      <c r="C19" s="4"/>
      <c r="D19" s="4"/>
      <c r="E19" s="4"/>
      <c r="F19" s="53"/>
      <c r="G19" s="10"/>
      <c r="H19" s="14"/>
    </row>
    <row r="20" spans="1:8" ht="15" x14ac:dyDescent="0.2">
      <c r="A20" s="2"/>
      <c r="B20" s="3"/>
      <c r="C20" s="2"/>
      <c r="D20" s="2"/>
      <c r="E20" s="2"/>
      <c r="F20" s="2"/>
      <c r="G20" s="10"/>
      <c r="H20" s="2"/>
    </row>
    <row r="21" spans="1:8" ht="15" x14ac:dyDescent="0.2">
      <c r="A21" s="31" t="s">
        <v>0</v>
      </c>
      <c r="B21" s="31" t="s">
        <v>8</v>
      </c>
      <c r="C21" s="32" t="s">
        <v>3</v>
      </c>
      <c r="D21" s="33" t="s">
        <v>15</v>
      </c>
      <c r="E21" s="33" t="s">
        <v>7</v>
      </c>
      <c r="F21" s="33" t="s">
        <v>2</v>
      </c>
      <c r="G21" s="26"/>
      <c r="H21" s="35" t="s">
        <v>31</v>
      </c>
    </row>
    <row r="22" spans="1:8" ht="15" x14ac:dyDescent="0.2">
      <c r="A22" s="47" t="s">
        <v>6</v>
      </c>
      <c r="B22" s="48" t="s">
        <v>20</v>
      </c>
      <c r="C22" s="49" t="s">
        <v>18</v>
      </c>
      <c r="D22" s="39">
        <v>1000</v>
      </c>
      <c r="E22" s="50">
        <v>2085</v>
      </c>
      <c r="F22" s="51">
        <f>(D22*E22)/1000000</f>
        <v>2.085</v>
      </c>
      <c r="G22" s="26"/>
      <c r="H22" s="36">
        <f>F22/F$28</f>
        <v>4.7714096147276917E-2</v>
      </c>
    </row>
    <row r="23" spans="1:8" ht="15" x14ac:dyDescent="0.2">
      <c r="A23" s="47" t="s">
        <v>21</v>
      </c>
      <c r="B23" s="48" t="s">
        <v>32</v>
      </c>
      <c r="C23" s="49" t="s">
        <v>19</v>
      </c>
      <c r="D23" s="39">
        <v>10806.4</v>
      </c>
      <c r="E23" s="50">
        <v>3262</v>
      </c>
      <c r="F23" s="51">
        <f t="shared" ref="F23:F26" si="1">(D23*E23)/1000000</f>
        <v>35.250476799999994</v>
      </c>
      <c r="G23" s="26"/>
      <c r="H23" s="36">
        <f>F23/F$28</f>
        <v>0.80668807638971418</v>
      </c>
    </row>
    <row r="24" spans="1:8" ht="15" x14ac:dyDescent="0.2">
      <c r="A24" s="47" t="s">
        <v>42</v>
      </c>
      <c r="B24" s="37" t="s">
        <v>32</v>
      </c>
      <c r="C24" s="49" t="s">
        <v>19</v>
      </c>
      <c r="D24" s="39">
        <v>1930.8</v>
      </c>
      <c r="E24" s="50">
        <v>3262</v>
      </c>
      <c r="F24" s="51">
        <f t="shared" si="1"/>
        <v>6.2982695999999994</v>
      </c>
      <c r="G24" s="52"/>
      <c r="H24" s="36">
        <f>F24/F$28</f>
        <v>0.14413248981096946</v>
      </c>
    </row>
    <row r="25" spans="1:8" ht="15" x14ac:dyDescent="0.2">
      <c r="A25" s="38" t="s">
        <v>41</v>
      </c>
      <c r="B25" s="37" t="s">
        <v>37</v>
      </c>
      <c r="C25" s="38" t="s">
        <v>19</v>
      </c>
      <c r="D25" s="39">
        <v>23</v>
      </c>
      <c r="E25" s="40">
        <v>2784</v>
      </c>
      <c r="F25" s="51">
        <f t="shared" si="1"/>
        <v>6.4032000000000006E-2</v>
      </c>
      <c r="G25" s="41"/>
      <c r="H25" s="36">
        <f>F25/F$28</f>
        <v>1.4653376520395375E-3</v>
      </c>
    </row>
    <row r="26" spans="1:8" ht="15" x14ac:dyDescent="0.25">
      <c r="A26" s="38" t="s">
        <v>39</v>
      </c>
      <c r="B26" s="37" t="s">
        <v>38</v>
      </c>
      <c r="C26" s="38" t="s">
        <v>40</v>
      </c>
      <c r="D26" s="39">
        <v>2000</v>
      </c>
      <c r="E26" s="42">
        <v>0</v>
      </c>
      <c r="F26" s="51">
        <v>0</v>
      </c>
      <c r="G26" s="41"/>
      <c r="H26" s="36">
        <f>F26/F$28</f>
        <v>0</v>
      </c>
    </row>
    <row r="27" spans="1:8" ht="15" x14ac:dyDescent="0.2">
      <c r="A27" s="2"/>
      <c r="B27" s="2"/>
      <c r="C27" s="2"/>
      <c r="D27" s="2"/>
      <c r="E27" s="2"/>
      <c r="F27" s="2"/>
      <c r="G27" s="11"/>
      <c r="H27" s="2"/>
    </row>
    <row r="28" spans="1:8" ht="15" x14ac:dyDescent="0.2">
      <c r="A28" s="12" t="s">
        <v>33</v>
      </c>
      <c r="B28" s="13"/>
      <c r="C28" s="14"/>
      <c r="D28" s="14"/>
      <c r="E28" s="14"/>
      <c r="F28" s="34">
        <f>SUM(F22:F26)</f>
        <v>43.69777839999999</v>
      </c>
      <c r="G28" s="34">
        <f>SUM(G22:G26)</f>
        <v>0</v>
      </c>
      <c r="H28" s="46">
        <f>SUM(H22:H26)</f>
        <v>1.0000000000000002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AC3-0351-4083-B0B4-AE508879BADC}">
  <dimension ref="A1:H28"/>
  <sheetViews>
    <sheetView topLeftCell="A16" zoomScaleNormal="100" workbookViewId="0">
      <selection activeCell="M37" sqref="M37"/>
    </sheetView>
  </sheetViews>
  <sheetFormatPr defaultRowHeight="12" x14ac:dyDescent="0.2"/>
  <cols>
    <col min="1" max="1" width="23.5703125" style="1" customWidth="1"/>
    <col min="2" max="2" width="26" style="6" customWidth="1"/>
    <col min="3" max="3" width="8.28515625" style="1" customWidth="1"/>
    <col min="4" max="4" width="9.42578125" style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12" t="s">
        <v>9</v>
      </c>
      <c r="B1" s="13"/>
      <c r="C1" s="14"/>
      <c r="D1" s="14"/>
      <c r="E1" s="14"/>
      <c r="F1" s="15"/>
      <c r="G1" s="15"/>
      <c r="H1" s="15"/>
    </row>
    <row r="2" spans="1:8" ht="15" x14ac:dyDescent="0.2">
      <c r="A2" s="55" t="s">
        <v>22</v>
      </c>
      <c r="B2" s="55"/>
      <c r="C2" s="55"/>
      <c r="D2" s="55"/>
      <c r="E2" s="55"/>
      <c r="F2" s="55"/>
      <c r="G2" s="5"/>
      <c r="H2" s="2"/>
    </row>
    <row r="3" spans="1:8" ht="15" x14ac:dyDescent="0.2">
      <c r="A3" s="12" t="s">
        <v>5</v>
      </c>
      <c r="B3" s="13"/>
      <c r="C3" s="14"/>
      <c r="D3" s="14"/>
      <c r="E3" s="14"/>
      <c r="F3" s="15"/>
      <c r="G3" s="15"/>
      <c r="H3" s="15"/>
    </row>
    <row r="4" spans="1:8" ht="15" x14ac:dyDescent="0.2">
      <c r="A4" s="16"/>
      <c r="B4" s="17"/>
      <c r="C4" s="16"/>
      <c r="D4" s="16"/>
      <c r="E4" s="16"/>
      <c r="F4" s="16"/>
      <c r="G4" s="5"/>
      <c r="H4" s="2"/>
    </row>
    <row r="5" spans="1:8" ht="15" x14ac:dyDescent="0.2">
      <c r="A5" s="18" t="s">
        <v>10</v>
      </c>
      <c r="B5" s="54" t="s">
        <v>34</v>
      </c>
      <c r="C5" s="19"/>
      <c r="D5" s="7"/>
      <c r="E5" s="7"/>
      <c r="F5" s="7"/>
      <c r="G5" s="7"/>
      <c r="H5" s="8"/>
    </row>
    <row r="6" spans="1:8" ht="15" x14ac:dyDescent="0.2">
      <c r="A6" s="20" t="s">
        <v>11</v>
      </c>
      <c r="B6" s="21">
        <v>44572</v>
      </c>
      <c r="C6" s="19"/>
      <c r="D6" s="7"/>
      <c r="E6" s="7"/>
      <c r="F6" s="7"/>
      <c r="G6" s="7"/>
      <c r="H6" s="8"/>
    </row>
    <row r="7" spans="1:8" ht="15" x14ac:dyDescent="0.2">
      <c r="A7" s="20" t="s">
        <v>16</v>
      </c>
      <c r="B7" s="54">
        <v>2021</v>
      </c>
      <c r="C7" s="19"/>
      <c r="D7" s="7"/>
      <c r="E7" s="7"/>
      <c r="F7" s="7"/>
      <c r="G7" s="7"/>
      <c r="H7" s="8"/>
    </row>
    <row r="8" spans="1:8" ht="15" x14ac:dyDescent="0.2">
      <c r="A8" s="22" t="s">
        <v>1</v>
      </c>
      <c r="B8" s="56" t="s">
        <v>35</v>
      </c>
      <c r="C8" s="57"/>
      <c r="D8" s="7"/>
      <c r="E8" s="9"/>
      <c r="F8" s="7"/>
      <c r="G8" s="7"/>
      <c r="H8" s="8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x14ac:dyDescent="0.2">
      <c r="A10" s="12" t="s">
        <v>12</v>
      </c>
      <c r="B10" s="23"/>
      <c r="C10" s="24"/>
      <c r="D10" s="24"/>
      <c r="E10" s="24"/>
      <c r="F10" s="25"/>
      <c r="G10" s="25"/>
      <c r="H10" s="25"/>
    </row>
    <row r="11" spans="1:8" ht="15" x14ac:dyDescent="0.2">
      <c r="A11" s="2"/>
      <c r="B11" s="3"/>
      <c r="C11" s="2"/>
      <c r="D11" s="2"/>
      <c r="E11" s="2"/>
      <c r="F11" s="2"/>
      <c r="G11" s="2"/>
      <c r="H11" s="2"/>
    </row>
    <row r="12" spans="1:8" ht="15" x14ac:dyDescent="0.2">
      <c r="A12" s="18" t="s">
        <v>13</v>
      </c>
      <c r="B12" s="58" t="s">
        <v>43</v>
      </c>
      <c r="C12" s="59"/>
      <c r="D12" s="59"/>
      <c r="E12" s="59"/>
      <c r="F12" s="59"/>
      <c r="G12" s="59"/>
      <c r="H12" s="60"/>
    </row>
    <row r="13" spans="1:8" ht="15" x14ac:dyDescent="0.2">
      <c r="A13" s="20" t="s">
        <v>17</v>
      </c>
      <c r="B13" s="58" t="s">
        <v>30</v>
      </c>
      <c r="C13" s="59"/>
      <c r="D13" s="59"/>
      <c r="E13" s="59"/>
      <c r="F13" s="59"/>
      <c r="G13" s="59"/>
      <c r="H13" s="60"/>
    </row>
    <row r="14" spans="1:8" ht="15" x14ac:dyDescent="0.2">
      <c r="A14" s="20" t="s">
        <v>4</v>
      </c>
      <c r="B14" s="54">
        <v>1</v>
      </c>
      <c r="C14" s="26"/>
      <c r="D14" s="26"/>
      <c r="E14" s="43" t="s">
        <v>27</v>
      </c>
      <c r="F14" s="44" t="s">
        <v>28</v>
      </c>
      <c r="G14" s="44" t="s">
        <v>29</v>
      </c>
      <c r="H14" s="44" t="s">
        <v>29</v>
      </c>
    </row>
    <row r="15" spans="1:8" ht="15" x14ac:dyDescent="0.2">
      <c r="A15" s="26" t="s">
        <v>23</v>
      </c>
      <c r="B15" s="27" t="s">
        <v>36</v>
      </c>
      <c r="C15" s="28"/>
      <c r="D15" s="28" t="s">
        <v>24</v>
      </c>
      <c r="E15" s="29"/>
      <c r="F15" s="26"/>
      <c r="G15" s="26">
        <v>100</v>
      </c>
      <c r="H15" s="26">
        <v>0</v>
      </c>
    </row>
    <row r="16" spans="1:8" ht="15" x14ac:dyDescent="0.2">
      <c r="A16" s="26" t="s">
        <v>25</v>
      </c>
      <c r="B16" s="27" t="s">
        <v>36</v>
      </c>
      <c r="C16" s="28"/>
      <c r="D16" s="28" t="s">
        <v>24</v>
      </c>
      <c r="E16" s="29"/>
      <c r="F16" s="26"/>
      <c r="G16" s="26">
        <v>100</v>
      </c>
      <c r="H16" s="26">
        <v>0</v>
      </c>
    </row>
    <row r="17" spans="1:8" ht="15" x14ac:dyDescent="0.2">
      <c r="A17" s="26" t="s">
        <v>26</v>
      </c>
      <c r="B17" s="29"/>
      <c r="C17" s="30"/>
      <c r="D17" s="28"/>
      <c r="E17" s="45"/>
      <c r="F17" s="26"/>
      <c r="G17" s="26" t="e">
        <f t="shared" ref="G17" si="0">D16-G16</f>
        <v>#VALUE!</v>
      </c>
      <c r="H17" s="26"/>
    </row>
    <row r="18" spans="1:8" ht="15" x14ac:dyDescent="0.2">
      <c r="A18" s="2"/>
      <c r="B18" s="3"/>
      <c r="C18" s="2"/>
      <c r="D18" s="2"/>
      <c r="E18" s="2"/>
      <c r="F18" s="2"/>
      <c r="G18" s="10"/>
      <c r="H18" s="2"/>
    </row>
    <row r="19" spans="1:8" ht="15" x14ac:dyDescent="0.2">
      <c r="A19" s="12" t="s">
        <v>14</v>
      </c>
      <c r="B19" s="13"/>
      <c r="C19" s="4"/>
      <c r="D19" s="4"/>
      <c r="E19" s="4"/>
      <c r="F19" s="53"/>
      <c r="G19" s="10"/>
      <c r="H19" s="14"/>
    </row>
    <row r="20" spans="1:8" ht="15" x14ac:dyDescent="0.2">
      <c r="A20" s="2"/>
      <c r="B20" s="3"/>
      <c r="C20" s="2"/>
      <c r="D20" s="2"/>
      <c r="E20" s="2"/>
      <c r="F20" s="2"/>
      <c r="G20" s="10"/>
      <c r="H20" s="2"/>
    </row>
    <row r="21" spans="1:8" ht="15" x14ac:dyDescent="0.2">
      <c r="A21" s="31" t="s">
        <v>0</v>
      </c>
      <c r="B21" s="31" t="s">
        <v>8</v>
      </c>
      <c r="C21" s="32" t="s">
        <v>3</v>
      </c>
      <c r="D21" s="33" t="s">
        <v>15</v>
      </c>
      <c r="E21" s="33" t="s">
        <v>7</v>
      </c>
      <c r="F21" s="33" t="s">
        <v>2</v>
      </c>
      <c r="G21" s="26"/>
      <c r="H21" s="35" t="s">
        <v>31</v>
      </c>
    </row>
    <row r="22" spans="1:8" ht="15" x14ac:dyDescent="0.2">
      <c r="A22" s="47" t="s">
        <v>6</v>
      </c>
      <c r="B22" s="48" t="s">
        <v>20</v>
      </c>
      <c r="C22" s="49" t="s">
        <v>18</v>
      </c>
      <c r="D22" s="39">
        <v>1000</v>
      </c>
      <c r="E22" s="50">
        <v>2085</v>
      </c>
      <c r="F22" s="51">
        <f>(D22*E22)/1000000</f>
        <v>2.085</v>
      </c>
      <c r="G22" s="26"/>
      <c r="H22" s="36">
        <f>F22/F$28</f>
        <v>5.4618087271084005E-2</v>
      </c>
    </row>
    <row r="23" spans="1:8" ht="15" x14ac:dyDescent="0.2">
      <c r="A23" s="47" t="s">
        <v>21</v>
      </c>
      <c r="B23" s="48" t="s">
        <v>32</v>
      </c>
      <c r="C23" s="49" t="s">
        <v>19</v>
      </c>
      <c r="D23" s="39">
        <v>10196</v>
      </c>
      <c r="E23" s="50">
        <v>3262</v>
      </c>
      <c r="F23" s="51">
        <f t="shared" ref="F23:F26" si="1">(D23*E23)/1000000</f>
        <v>33.259352</v>
      </c>
      <c r="G23" s="26"/>
      <c r="H23" s="36">
        <f>F23/F$28</f>
        <v>0.87125284897635613</v>
      </c>
    </row>
    <row r="24" spans="1:8" ht="15" x14ac:dyDescent="0.2">
      <c r="A24" s="47" t="s">
        <v>42</v>
      </c>
      <c r="B24" s="37" t="s">
        <v>32</v>
      </c>
      <c r="C24" s="49" t="s">
        <v>19</v>
      </c>
      <c r="D24" s="39">
        <v>850.44</v>
      </c>
      <c r="E24" s="50">
        <v>3262</v>
      </c>
      <c r="F24" s="51">
        <f t="shared" si="1"/>
        <v>2.7741352800000003</v>
      </c>
      <c r="G24" s="52"/>
      <c r="H24" s="36">
        <f>F24/F$28</f>
        <v>7.2670485767306045E-2</v>
      </c>
    </row>
    <row r="25" spans="1:8" ht="15" x14ac:dyDescent="0.2">
      <c r="A25" s="38" t="s">
        <v>41</v>
      </c>
      <c r="B25" s="37" t="s">
        <v>37</v>
      </c>
      <c r="C25" s="38" t="s">
        <v>19</v>
      </c>
      <c r="D25" s="39">
        <v>20</v>
      </c>
      <c r="E25" s="40">
        <v>2784</v>
      </c>
      <c r="F25" s="51">
        <f t="shared" si="1"/>
        <v>5.568E-2</v>
      </c>
      <c r="G25" s="41"/>
      <c r="H25" s="36">
        <f>F25/F$28</f>
        <v>1.4585779852536967E-3</v>
      </c>
    </row>
    <row r="26" spans="1:8" ht="15" x14ac:dyDescent="0.25">
      <c r="A26" s="38" t="s">
        <v>39</v>
      </c>
      <c r="B26" s="37" t="s">
        <v>38</v>
      </c>
      <c r="C26" s="38" t="s">
        <v>40</v>
      </c>
      <c r="D26" s="39">
        <v>2000</v>
      </c>
      <c r="E26" s="42">
        <v>0</v>
      </c>
      <c r="F26" s="51">
        <v>0</v>
      </c>
      <c r="G26" s="41"/>
      <c r="H26" s="36">
        <f>F26/F$28</f>
        <v>0</v>
      </c>
    </row>
    <row r="27" spans="1:8" ht="15" x14ac:dyDescent="0.2">
      <c r="A27" s="2"/>
      <c r="B27" s="2"/>
      <c r="C27" s="2"/>
      <c r="D27" s="2"/>
      <c r="E27" s="2"/>
      <c r="F27" s="2"/>
      <c r="G27" s="11"/>
      <c r="H27" s="2"/>
    </row>
    <row r="28" spans="1:8" ht="15" x14ac:dyDescent="0.2">
      <c r="A28" s="12" t="s">
        <v>33</v>
      </c>
      <c r="B28" s="13"/>
      <c r="C28" s="14"/>
      <c r="D28" s="14"/>
      <c r="E28" s="14"/>
      <c r="F28" s="34">
        <f>SUM(F22:F26)</f>
        <v>38.174167280000006</v>
      </c>
      <c r="G28" s="34">
        <f>SUM(G22:G26)</f>
        <v>0</v>
      </c>
      <c r="H28" s="46">
        <f>SUM(H22:H26)</f>
        <v>0.99999999999999989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geschate footprint</vt:lpstr>
      <vt:lpstr>werkelijke footprint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Eigenaar</cp:lastModifiedBy>
  <cp:lastPrinted>2020-11-24T13:11:59Z</cp:lastPrinted>
  <dcterms:created xsi:type="dcterms:W3CDTF">2009-07-21T12:48:23Z</dcterms:created>
  <dcterms:modified xsi:type="dcterms:W3CDTF">2022-11-29T08:15:08Z</dcterms:modified>
</cp:coreProperties>
</file>